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14730" windowHeight="12360" activeTab="3"/>
  </bookViews>
  <sheets>
    <sheet name="Apps" sheetId="1" r:id="rId1"/>
    <sheet name="Neteng" sheetId="2" r:id="rId2"/>
    <sheet name="Phone" sheetId="3" r:id="rId3"/>
    <sheet name="All" sheetId="4" r:id="rId4"/>
    <sheet name="Rollup" sheetId="5" r:id="rId5"/>
    <sheet name="IEPM" sheetId="6" r:id="rId6"/>
  </sheets>
  <definedNames/>
  <calcPr fullCalcOnLoad="1"/>
</workbook>
</file>

<file path=xl/comments1.xml><?xml version="1.0" encoding="utf-8"?>
<comments xmlns="http://schemas.openxmlformats.org/spreadsheetml/2006/main">
  <authors>
    <author>cottrell</author>
  </authors>
  <commentList>
    <comment ref="A15" authorId="0">
      <text>
        <r>
          <rPr>
            <b/>
            <sz val="8"/>
            <rFont val="Tahoma"/>
            <family val="0"/>
          </rPr>
          <t>cottrell:</t>
        </r>
        <r>
          <rPr>
            <sz val="8"/>
            <rFont val="Tahoma"/>
            <family val="0"/>
          </rPr>
          <t xml:space="preserve">
Testing for interworking with VRVS, EVO, GDS</t>
        </r>
      </text>
    </comment>
  </commentList>
</comments>
</file>

<file path=xl/comments2.xml><?xml version="1.0" encoding="utf-8"?>
<comments xmlns="http://schemas.openxmlformats.org/spreadsheetml/2006/main">
  <authors>
    <author>cottrell</author>
  </authors>
  <commentList>
    <comment ref="F9" authorId="0">
      <text>
        <r>
          <rPr>
            <b/>
            <sz val="8"/>
            <rFont val="Tahoma"/>
            <family val="0"/>
          </rPr>
          <t>cottrell:</t>
        </r>
        <r>
          <rPr>
            <sz val="8"/>
            <rFont val="Tahoma"/>
            <family val="0"/>
          </rPr>
          <t xml:space="preserve">
1% for cgi-wrap, 10% for scan filtering</t>
        </r>
      </text>
    </comment>
    <comment ref="F12" authorId="0">
      <text>
        <r>
          <rPr>
            <b/>
            <sz val="8"/>
            <rFont val="Tahoma"/>
            <family val="0"/>
          </rPr>
          <t>cottrell:</t>
        </r>
        <r>
          <rPr>
            <sz val="8"/>
            <rFont val="Tahoma"/>
            <family val="0"/>
          </rPr>
          <t xml:space="preserve">
traceroute server, network tools web page</t>
        </r>
      </text>
    </comment>
  </commentList>
</comments>
</file>

<file path=xl/comments3.xml><?xml version="1.0" encoding="utf-8"?>
<comments xmlns="http://schemas.openxmlformats.org/spreadsheetml/2006/main">
  <authors>
    <author>cottrell</author>
  </authors>
  <commentList>
    <comment ref="A6" authorId="0">
      <text>
        <r>
          <rPr>
            <b/>
            <sz val="8"/>
            <rFont val="Tahoma"/>
            <family val="0"/>
          </rPr>
          <t>cottrell:</t>
        </r>
        <r>
          <rPr>
            <sz val="8"/>
            <rFont val="Tahoma"/>
            <family val="0"/>
          </rPr>
          <t xml:space="preserve">
Pandemic, EPIO</t>
        </r>
      </text>
    </comment>
  </commentList>
</comments>
</file>

<file path=xl/comments4.xml><?xml version="1.0" encoding="utf-8"?>
<comments xmlns="http://schemas.openxmlformats.org/spreadsheetml/2006/main">
  <authors>
    <author>cottrell</author>
  </authors>
  <commentList>
    <comment ref="B40" authorId="0">
      <text>
        <r>
          <rPr>
            <b/>
            <sz val="8"/>
            <rFont val="Tahoma"/>
            <family val="0"/>
          </rPr>
          <t>cottrell:</t>
        </r>
        <r>
          <rPr>
            <sz val="8"/>
            <rFont val="Tahoma"/>
            <family val="0"/>
          </rPr>
          <t xml:space="preserve">
Pandemic, EPIO</t>
        </r>
      </text>
    </comment>
    <comment ref="B7" authorId="0">
      <text>
        <r>
          <rPr>
            <b/>
            <sz val="8"/>
            <rFont val="Tahoma"/>
            <family val="0"/>
          </rPr>
          <t>cottrell:</t>
        </r>
        <r>
          <rPr>
            <sz val="8"/>
            <rFont val="Tahoma"/>
            <family val="0"/>
          </rPr>
          <t xml:space="preserve">
NTP, DHCP, DNS etc. and their servers</t>
        </r>
      </text>
    </comment>
    <comment ref="B10" authorId="0">
      <text>
        <r>
          <rPr>
            <b/>
            <sz val="8"/>
            <rFont val="Tahoma"/>
            <family val="0"/>
          </rPr>
          <t>cottrell:</t>
        </r>
        <r>
          <rPr>
            <sz val="8"/>
            <rFont val="Tahoma"/>
            <family val="0"/>
          </rPr>
          <t xml:space="preserve">
Reviewing scans, ACLs, firewalls, ST&amp;E, CSC, wireless WLSE, rogue access points, enclave, firewalls
</t>
        </r>
      </text>
    </comment>
    <comment ref="B14" authorId="0">
      <text>
        <r>
          <rPr>
            <b/>
            <sz val="8"/>
            <rFont val="Tahoma"/>
            <family val="0"/>
          </rPr>
          <t>cottrell:</t>
        </r>
        <r>
          <rPr>
            <sz val="8"/>
            <rFont val="Tahoma"/>
            <family val="0"/>
          </rPr>
          <t xml:space="preserve">
PerfSONAR, PingER, USATlas (Terapaths, IEPM-BW)</t>
        </r>
      </text>
    </comment>
    <comment ref="B6" authorId="0">
      <text>
        <r>
          <rPr>
            <b/>
            <sz val="8"/>
            <rFont val="Tahoma"/>
            <family val="0"/>
          </rPr>
          <t>cottrell:</t>
        </r>
        <r>
          <rPr>
            <sz val="8"/>
            <rFont val="Tahoma"/>
            <family val="0"/>
          </rPr>
          <t xml:space="preserve">
Netflow, SNMP, CDP, performance</t>
        </r>
      </text>
    </comment>
    <comment ref="B30" authorId="0">
      <text>
        <r>
          <rPr>
            <b/>
            <sz val="8"/>
            <rFont val="Tahoma"/>
            <family val="0"/>
          </rPr>
          <t>cottrell:</t>
        </r>
        <r>
          <rPr>
            <sz val="8"/>
            <rFont val="Tahoma"/>
            <family val="0"/>
          </rPr>
          <t xml:space="preserve">
Testing for interworking with VRVS, EVO, GDS</t>
        </r>
      </text>
    </comment>
    <comment ref="B46" authorId="0">
      <text>
        <r>
          <rPr>
            <b/>
            <sz val="8"/>
            <rFont val="Tahoma"/>
            <family val="0"/>
          </rPr>
          <t>cottrell:</t>
        </r>
        <r>
          <rPr>
            <sz val="8"/>
            <rFont val="Tahoma"/>
            <family val="0"/>
          </rPr>
          <t xml:space="preserve">
includes invenrory maintenance, international usage, 
</t>
        </r>
      </text>
    </comment>
    <comment ref="I36" authorId="0">
      <text>
        <r>
          <rPr>
            <b/>
            <sz val="8"/>
            <rFont val="Tahoma"/>
            <family val="0"/>
          </rPr>
          <t>cottrell:</t>
        </r>
        <r>
          <rPr>
            <sz val="8"/>
            <rFont val="Tahoma"/>
            <family val="0"/>
          </rPr>
          <t xml:space="preserve">
Cristine coordinates, supervises the  on-site technician contractor
</t>
        </r>
      </text>
    </comment>
    <comment ref="B47" authorId="0">
      <text>
        <r>
          <rPr>
            <b/>
            <sz val="8"/>
            <rFont val="Tahoma"/>
            <family val="0"/>
          </rPr>
          <t>cottrell:</t>
        </r>
        <r>
          <rPr>
            <sz val="8"/>
            <rFont val="Tahoma"/>
            <family val="0"/>
          </rPr>
          <t xml:space="preserve">
Advice to users, serice choice, admin procedures, understand coverage</t>
        </r>
      </text>
    </comment>
    <comment ref="B38" authorId="0">
      <text>
        <r>
          <rPr>
            <b/>
            <sz val="8"/>
            <rFont val="Tahoma"/>
            <family val="0"/>
          </rPr>
          <t>cottrell:</t>
        </r>
        <r>
          <rPr>
            <sz val="8"/>
            <rFont val="Tahoma"/>
            <family val="0"/>
          </rPr>
          <t xml:space="preserve">
Web pages for group and users</t>
        </r>
      </text>
    </comment>
    <comment ref="B39" authorId="0">
      <text>
        <r>
          <rPr>
            <b/>
            <sz val="8"/>
            <rFont val="Tahoma"/>
            <family val="0"/>
          </rPr>
          <t>cottrell:</t>
        </r>
        <r>
          <rPr>
            <sz val="8"/>
            <rFont val="Tahoma"/>
            <family val="0"/>
          </rPr>
          <t xml:space="preserve">
Databases track phone ext, cables, PBX configurations</t>
        </r>
      </text>
    </comment>
    <comment ref="B37" authorId="0">
      <text>
        <r>
          <rPr>
            <b/>
            <sz val="8"/>
            <rFont val="Tahoma"/>
            <family val="0"/>
          </rPr>
          <t>cottrell:</t>
        </r>
        <r>
          <rPr>
            <sz val="8"/>
            <rFont val="Tahoma"/>
            <family val="0"/>
          </rPr>
          <t xml:space="preserve">
plus phone directories</t>
        </r>
      </text>
    </comment>
    <comment ref="B42" authorId="0">
      <text>
        <r>
          <rPr>
            <b/>
            <sz val="8"/>
            <rFont val="Tahoma"/>
            <family val="0"/>
          </rPr>
          <t>cottrell:</t>
        </r>
        <r>
          <rPr>
            <sz val="8"/>
            <rFont val="Tahoma"/>
            <family val="0"/>
          </rPr>
          <t xml:space="preserve">
includes evaluation of new products &amp; services</t>
        </r>
      </text>
    </comment>
    <comment ref="B4" authorId="0">
      <text>
        <r>
          <rPr>
            <b/>
            <sz val="8"/>
            <rFont val="Tahoma"/>
            <family val="0"/>
          </rPr>
          <t>cottrell:</t>
        </r>
        <r>
          <rPr>
            <sz val="8"/>
            <rFont val="Tahoma"/>
            <family val="0"/>
          </rPr>
          <t xml:space="preserve">
Includes meeting with relevant users to ascertain needs</t>
        </r>
      </text>
    </comment>
    <comment ref="B15" authorId="0">
      <text>
        <r>
          <rPr>
            <b/>
            <sz val="8"/>
            <rFont val="Tahoma"/>
            <family val="0"/>
          </rPr>
          <t>cottrell:</t>
        </r>
        <r>
          <rPr>
            <sz val="8"/>
            <rFont val="Tahoma"/>
            <family val="0"/>
          </rPr>
          <t xml:space="preserve">
Funded by Microsoft, also PFLDnet</t>
        </r>
      </text>
    </comment>
    <comment ref="B16" authorId="0">
      <text>
        <r>
          <rPr>
            <b/>
            <sz val="8"/>
            <rFont val="Tahoma"/>
            <family val="0"/>
          </rPr>
          <t>cottrell:</t>
        </r>
        <r>
          <rPr>
            <sz val="8"/>
            <rFont val="Tahoma"/>
            <family val="0"/>
          </rPr>
          <t xml:space="preserve">
Driven partly by ICFA/SCIC</t>
        </r>
      </text>
    </comment>
    <comment ref="B13" authorId="0">
      <text>
        <r>
          <rPr>
            <b/>
            <sz val="8"/>
            <rFont val="Tahoma"/>
            <family val="0"/>
          </rPr>
          <t>cottrell:</t>
        </r>
        <r>
          <rPr>
            <sz val="8"/>
            <rFont val="Tahoma"/>
            <family val="0"/>
          </rPr>
          <t xml:space="preserve">
the gradute students themselves, until now have come for free for 1 year at SLAC to work on SLAC related projects</t>
        </r>
      </text>
    </comment>
    <comment ref="A13" authorId="0">
      <text>
        <r>
          <rPr>
            <b/>
            <sz val="8"/>
            <rFont val="Tahoma"/>
            <family val="0"/>
          </rPr>
          <t>cottrell:</t>
        </r>
        <r>
          <rPr>
            <sz val="8"/>
            <rFont val="Tahoma"/>
            <family val="0"/>
          </rPr>
          <t xml:space="preserve">
IEPM is to understand our usage of external networks, be able to plan, to provide troouble shooting support. The Digital Divide is not infrastructure.
</t>
        </r>
      </text>
    </comment>
  </commentList>
</comments>
</file>

<file path=xl/comments6.xml><?xml version="1.0" encoding="utf-8"?>
<comments xmlns="http://schemas.openxmlformats.org/spreadsheetml/2006/main">
  <authors>
    <author>cottrell</author>
  </authors>
  <commentList>
    <comment ref="A9" authorId="0">
      <text>
        <r>
          <rPr>
            <b/>
            <sz val="8"/>
            <rFont val="Tahoma"/>
            <family val="0"/>
          </rPr>
          <t>cottrell:</t>
        </r>
        <r>
          <rPr>
            <sz val="8"/>
            <rFont val="Tahoma"/>
            <family val="0"/>
          </rPr>
          <t xml:space="preserve">
Traceroute server, web mail CGI script, TULIP, PingER</t>
        </r>
      </text>
    </comment>
  </commentList>
</comments>
</file>

<file path=xl/sharedStrings.xml><?xml version="1.0" encoding="utf-8"?>
<sst xmlns="http://schemas.openxmlformats.org/spreadsheetml/2006/main" count="141" uniqueCount="87">
  <si>
    <t>Production of live streaming for major SLAC events, BaBar meetings, classes</t>
  </si>
  <si>
    <t>Encode &amp; edit video for video-on-demand</t>
  </si>
  <si>
    <t>Setup &amp; maintain Real Networks Helix server (on Dionysus)</t>
  </si>
  <si>
    <t>Setup &amp; maintain Windows &amp; macintosh video workstations</t>
  </si>
  <si>
    <t>Provide on-site softwrae support and maintenance for SLAC's VRVS server (vidserv2)</t>
  </si>
  <si>
    <t>Backup support for SLA room based video conferencing</t>
  </si>
  <si>
    <t>Design and maintain web pages on video streaming and desktop video conferencing</t>
  </si>
  <si>
    <t>Evaluate &amp; select emerging technologies for SLAC in the areas of video streaming, digital video hardware and desktop video conferencing</t>
  </si>
  <si>
    <t>Consult on Macintosh issues</t>
  </si>
  <si>
    <t>Total</t>
  </si>
  <si>
    <t>Low</t>
  </si>
  <si>
    <t>High</t>
  </si>
  <si>
    <t>Brooks Colliins</t>
  </si>
  <si>
    <t>Art Bray</t>
  </si>
  <si>
    <t>Setting up &amp; connecting conferences stick around to make sure functioning</t>
  </si>
  <si>
    <t>Testing with other labs</t>
  </si>
  <si>
    <t>Avg</t>
  </si>
  <si>
    <t>Maintenance, troubleshooting &amp; testing upgrades</t>
  </si>
  <si>
    <t>Work with ESNET, the Telco companies and DOE personnel when there is trouble or testing upgrades.</t>
  </si>
  <si>
    <t>Schedule audio conferences and train others to do the same. Work with the desktop conferencing person to research and test new products for desktop conferencing.  Working with people at other labs to coordinate conferences for, day and time and connectivity issues. Also helping new siites to test and get registered with the bridge. Also juggling the days and time between the two rooms, as most people want the use of the rooms in narrow time windows. So it is often that the two rooms are booked at the same time, these windows are typically 5 am -7am, 10am - 12pm, and 3pm -5pm.</t>
  </si>
  <si>
    <t>Ken Martell</t>
  </si>
  <si>
    <t>Network Engineering</t>
  </si>
  <si>
    <t>Area</t>
  </si>
  <si>
    <t>Configuration Management</t>
  </si>
  <si>
    <t>Network Services</t>
  </si>
  <si>
    <t>Remote Access</t>
  </si>
  <si>
    <t>Trouble shooting/User support</t>
  </si>
  <si>
    <t>Security</t>
  </si>
  <si>
    <t>LAN Monitoring</t>
  </si>
  <si>
    <t>WAN Monitoring</t>
  </si>
  <si>
    <t>Charley Granieri</t>
  </si>
  <si>
    <t>Area\Person</t>
  </si>
  <si>
    <t>Yee Ting Li</t>
  </si>
  <si>
    <t>Student supervision</t>
  </si>
  <si>
    <t>Throughput enhancement</t>
  </si>
  <si>
    <t>Les Cottrell</t>
  </si>
  <si>
    <t>Digital Divide</t>
  </si>
  <si>
    <t>Antonio Ceserracciu</t>
  </si>
  <si>
    <t>Jared Greeno</t>
  </si>
  <si>
    <t>Proposals</t>
  </si>
  <si>
    <t>Publications/presentations</t>
  </si>
  <si>
    <t>NIIT coordination</t>
  </si>
  <si>
    <t>Supervision</t>
  </si>
  <si>
    <t>Tool support</t>
  </si>
  <si>
    <t>Brenda Eberle</t>
  </si>
  <si>
    <t>Christine Brochon</t>
  </si>
  <si>
    <t>David Howard</t>
  </si>
  <si>
    <t>Documentation</t>
  </si>
  <si>
    <t>User support/coordination</t>
  </si>
  <si>
    <t>Database support (entry, enhancement, maintenance)</t>
  </si>
  <si>
    <t>Tool development suppport</t>
  </si>
  <si>
    <t>SLAC planning groups</t>
  </si>
  <si>
    <t>Configuration</t>
  </si>
  <si>
    <t>Planning, service selection</t>
  </si>
  <si>
    <t>Following trends, keeping current</t>
  </si>
  <si>
    <t>Safety &amp; support</t>
  </si>
  <si>
    <t>Cost containment, accounting</t>
  </si>
  <si>
    <t>Esnet/Internet2 Coordination</t>
  </si>
  <si>
    <t>Brooks Collins</t>
  </si>
  <si>
    <t>Antonio Ceserraciu</t>
  </si>
  <si>
    <t>Booking audio conferences</t>
  </si>
  <si>
    <t>Accounting, reporting use of EZSLAC voice conf usage</t>
  </si>
  <si>
    <t>Support desktop video conferencing using Esnet, VRVS, EVO systems</t>
  </si>
  <si>
    <t>Gary Buhrmaster</t>
  </si>
  <si>
    <t>Applications</t>
  </si>
  <si>
    <t>Phone System</t>
  </si>
  <si>
    <t>IEPM</t>
  </si>
  <si>
    <t>Supervision Neteng</t>
  </si>
  <si>
    <t>Phone</t>
  </si>
  <si>
    <t>Student coordination and supervision</t>
  </si>
  <si>
    <t>LAN Monitoring &amp; Development</t>
  </si>
  <si>
    <t>WAN Monitoring &amp; Development</t>
  </si>
  <si>
    <t xml:space="preserve">Planning, service selection, </t>
  </si>
  <si>
    <t>Database support (entry, enhancement, maintenance &amp; analysis)</t>
  </si>
  <si>
    <t>User support/coordination, ATOM training</t>
  </si>
  <si>
    <t>Cell phone support</t>
  </si>
  <si>
    <t>Design, improve, maintain procedures for Moves Adds Changes.</t>
  </si>
  <si>
    <t>Cost containment, accounting, management reports, optimization</t>
  </si>
  <si>
    <t>Network Design, Planning, procuring</t>
  </si>
  <si>
    <t>Networking Security</t>
  </si>
  <si>
    <t>FTE / Team</t>
  </si>
  <si>
    <t>Chris-tine Brochon</t>
  </si>
  <si>
    <t>Total FTE</t>
  </si>
  <si>
    <t>Lead</t>
  </si>
  <si>
    <t>Supervision phone team</t>
  </si>
  <si>
    <t>Supervision of Remote Collaboration</t>
  </si>
  <si>
    <t>Remote Collaboration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</si>
</sst>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0"/>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wrapText="1"/>
    </xf>
    <xf numFmtId="9" fontId="0" fillId="0" borderId="0" xfId="0" applyNumberFormat="1" applyAlignment="1">
      <alignment/>
    </xf>
    <xf numFmtId="0" fontId="0" fillId="0" borderId="0" xfId="0" applyNumberFormat="1" applyAlignment="1">
      <alignment wrapText="1"/>
    </xf>
    <xf numFmtId="0" fontId="0" fillId="0" borderId="1" xfId="0" applyBorder="1" applyAlignment="1">
      <alignment/>
    </xf>
    <xf numFmtId="9" fontId="0" fillId="0" borderId="1" xfId="0" applyNumberFormat="1" applyBorder="1" applyAlignment="1">
      <alignment/>
    </xf>
    <xf numFmtId="9" fontId="0" fillId="0" borderId="1" xfId="0" applyNumberFormat="1" applyBorder="1" applyAlignment="1">
      <alignment/>
    </xf>
    <xf numFmtId="0" fontId="6" fillId="0" borderId="1" xfId="0" applyFont="1" applyBorder="1" applyAlignment="1">
      <alignment/>
    </xf>
    <xf numFmtId="0" fontId="7" fillId="0" borderId="1" xfId="0" applyFont="1" applyBorder="1" applyAlignment="1">
      <alignment/>
    </xf>
    <xf numFmtId="0" fontId="7" fillId="0" borderId="1" xfId="0" applyFont="1" applyBorder="1" applyAlignment="1">
      <alignment wrapText="1"/>
    </xf>
    <xf numFmtId="0" fontId="7" fillId="2" borderId="1" xfId="0" applyFont="1" applyFill="1" applyBorder="1" applyAlignment="1">
      <alignment wrapText="1"/>
    </xf>
    <xf numFmtId="0" fontId="7" fillId="3" borderId="1" xfId="0" applyFont="1" applyFill="1" applyBorder="1" applyAlignment="1">
      <alignment wrapText="1"/>
    </xf>
    <xf numFmtId="0" fontId="7" fillId="3" borderId="1" xfId="0" applyNumberFormat="1" applyFont="1" applyFill="1" applyBorder="1" applyAlignment="1">
      <alignment wrapText="1"/>
    </xf>
    <xf numFmtId="0" fontId="7" fillId="4" borderId="1" xfId="0" applyFont="1" applyFill="1" applyBorder="1" applyAlignment="1">
      <alignment wrapText="1"/>
    </xf>
    <xf numFmtId="0" fontId="6" fillId="0" borderId="0" xfId="0" applyFont="1" applyAlignment="1">
      <alignment horizontal="center" vertical="center" textRotation="90"/>
    </xf>
    <xf numFmtId="0" fontId="7" fillId="0" borderId="0" xfId="0" applyFont="1" applyAlignment="1">
      <alignment wrapText="1"/>
    </xf>
    <xf numFmtId="0" fontId="6" fillId="0" borderId="0" xfId="0" applyFont="1" applyAlignment="1">
      <alignment/>
    </xf>
    <xf numFmtId="0" fontId="7" fillId="0" borderId="0" xfId="0" applyFont="1" applyAlignment="1">
      <alignment/>
    </xf>
    <xf numFmtId="0" fontId="6" fillId="3" borderId="1" xfId="0" applyFont="1" applyFill="1" applyBorder="1" applyAlignment="1">
      <alignment/>
    </xf>
    <xf numFmtId="0" fontId="6" fillId="0" borderId="1" xfId="0" applyFont="1" applyFill="1" applyBorder="1" applyAlignment="1">
      <alignment/>
    </xf>
    <xf numFmtId="0" fontId="7" fillId="0" borderId="1" xfId="0" applyFont="1" applyFill="1" applyBorder="1" applyAlignment="1">
      <alignment/>
    </xf>
    <xf numFmtId="0" fontId="6" fillId="0" borderId="0" xfId="0" applyFont="1" applyFill="1" applyAlignment="1">
      <alignment/>
    </xf>
    <xf numFmtId="0" fontId="7" fillId="0" borderId="1" xfId="0" applyFont="1" applyFill="1" applyBorder="1" applyAlignment="1">
      <alignment wrapText="1"/>
    </xf>
    <xf numFmtId="0" fontId="7" fillId="0" borderId="0" xfId="0" applyFont="1" applyFill="1" applyAlignment="1">
      <alignment wrapText="1"/>
    </xf>
    <xf numFmtId="164" fontId="0" fillId="0" borderId="1" xfId="0" applyNumberFormat="1" applyBorder="1" applyAlignment="1">
      <alignment/>
    </xf>
    <xf numFmtId="0" fontId="6" fillId="5" borderId="1" xfId="0" applyFont="1" applyFill="1" applyBorder="1" applyAlignment="1">
      <alignment/>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0" borderId="1" xfId="0" applyFont="1" applyFill="1" applyBorder="1" applyAlignment="1">
      <alignment horizontal="center"/>
    </xf>
    <xf numFmtId="0" fontId="6" fillId="2" borderId="1" xfId="0" applyFont="1" applyFill="1" applyBorder="1" applyAlignment="1">
      <alignment textRotation="90"/>
    </xf>
    <xf numFmtId="2" fontId="0" fillId="4" borderId="1" xfId="0" applyNumberFormat="1" applyFill="1" applyBorder="1" applyAlignment="1">
      <alignment vertical="center"/>
    </xf>
    <xf numFmtId="2" fontId="0" fillId="3" borderId="1" xfId="0" applyNumberFormat="1" applyFill="1" applyBorder="1" applyAlignment="1">
      <alignment vertical="center"/>
    </xf>
    <xf numFmtId="2" fontId="0" fillId="0" borderId="1" xfId="0" applyNumberFormat="1" applyBorder="1" applyAlignment="1">
      <alignment vertical="center"/>
    </xf>
    <xf numFmtId="2" fontId="0" fillId="2" borderId="1" xfId="0" applyNumberFormat="1" applyFill="1" applyBorder="1" applyAlignment="1">
      <alignment vertical="center"/>
    </xf>
    <xf numFmtId="0" fontId="6" fillId="0" borderId="1" xfId="0" applyFont="1" applyBorder="1" applyAlignment="1">
      <alignment vertical="center" textRotation="90"/>
    </xf>
    <xf numFmtId="0" fontId="6" fillId="3" borderId="1" xfId="0" applyFont="1" applyFill="1" applyBorder="1" applyAlignment="1">
      <alignment vertical="center" textRotation="90"/>
    </xf>
    <xf numFmtId="0" fontId="6" fillId="4" borderId="1" xfId="0" applyFont="1" applyFill="1" applyBorder="1" applyAlignment="1">
      <alignment horizontal="center" vertical="center" textRotation="9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F24"/>
  <sheetViews>
    <sheetView workbookViewId="0" topLeftCell="A1">
      <selection activeCell="E15" sqref="E15:E20"/>
    </sheetView>
  </sheetViews>
  <sheetFormatPr defaultColWidth="9.140625" defaultRowHeight="12.75"/>
  <cols>
    <col min="1" max="1" width="65.00390625" style="1" customWidth="1"/>
  </cols>
  <sheetData>
    <row r="1" spans="2:6" ht="12.75">
      <c r="B1" t="s">
        <v>12</v>
      </c>
      <c r="E1" t="s">
        <v>13</v>
      </c>
      <c r="F1" t="s">
        <v>35</v>
      </c>
    </row>
    <row r="2" spans="2:4" s="1" customFormat="1" ht="12.75">
      <c r="B2" s="1" t="s">
        <v>10</v>
      </c>
      <c r="C2" s="1" t="s">
        <v>11</v>
      </c>
      <c r="D2" s="1" t="s">
        <v>16</v>
      </c>
    </row>
    <row r="3" spans="1:4" ht="25.5">
      <c r="A3" s="1" t="s">
        <v>0</v>
      </c>
      <c r="B3" s="2">
        <v>0.05</v>
      </c>
      <c r="C3" s="2">
        <v>0.08</v>
      </c>
      <c r="D3" s="2">
        <v>0.08</v>
      </c>
    </row>
    <row r="4" spans="1:4" ht="12.75">
      <c r="A4" s="1" t="s">
        <v>1</v>
      </c>
      <c r="B4" s="2">
        <v>0.25</v>
      </c>
      <c r="C4" s="2">
        <v>0.3</v>
      </c>
      <c r="D4" s="2">
        <v>0.28</v>
      </c>
    </row>
    <row r="5" spans="1:4" ht="12.75">
      <c r="A5" s="1" t="s">
        <v>2</v>
      </c>
      <c r="B5" s="2">
        <v>0.01</v>
      </c>
      <c r="C5" s="2">
        <v>0.03</v>
      </c>
      <c r="D5" s="2">
        <f aca="true" t="shared" si="0" ref="D5:D11">AVERAGE(B5:C5)</f>
        <v>0.02</v>
      </c>
    </row>
    <row r="6" spans="1:4" ht="12.75">
      <c r="A6" s="1" t="s">
        <v>3</v>
      </c>
      <c r="B6" s="2">
        <v>0.01</v>
      </c>
      <c r="C6" s="2">
        <v>0.05</v>
      </c>
      <c r="D6" s="2">
        <v>0.05</v>
      </c>
    </row>
    <row r="7" spans="1:4" ht="25.5">
      <c r="A7" s="1" t="s">
        <v>62</v>
      </c>
      <c r="B7" s="2">
        <v>0.15</v>
      </c>
      <c r="C7" s="2">
        <v>0.2</v>
      </c>
      <c r="D7" s="2">
        <v>0.18</v>
      </c>
    </row>
    <row r="8" spans="1:4" ht="25.5">
      <c r="A8" s="1" t="s">
        <v>4</v>
      </c>
      <c r="B8" s="2">
        <v>0.01</v>
      </c>
      <c r="C8" s="2">
        <v>0.03</v>
      </c>
      <c r="D8" s="2">
        <f t="shared" si="0"/>
        <v>0.02</v>
      </c>
    </row>
    <row r="9" spans="1:4" ht="12.75">
      <c r="A9" s="1" t="s">
        <v>5</v>
      </c>
      <c r="B9" s="2">
        <v>0.15</v>
      </c>
      <c r="C9" s="2">
        <v>0.2</v>
      </c>
      <c r="D9" s="2">
        <v>0.19</v>
      </c>
    </row>
    <row r="10" spans="1:4" ht="25.5">
      <c r="A10" s="1" t="s">
        <v>6</v>
      </c>
      <c r="B10" s="2">
        <v>0.01</v>
      </c>
      <c r="C10" s="2">
        <v>0.03</v>
      </c>
      <c r="D10" s="2">
        <f t="shared" si="0"/>
        <v>0.02</v>
      </c>
    </row>
    <row r="11" spans="1:4" ht="38.25">
      <c r="A11" s="1" t="s">
        <v>7</v>
      </c>
      <c r="B11" s="2">
        <v>0.1</v>
      </c>
      <c r="C11" s="2">
        <v>0.15</v>
      </c>
      <c r="D11" s="2">
        <f t="shared" si="0"/>
        <v>0.125</v>
      </c>
    </row>
    <row r="12" spans="1:4" ht="12.75">
      <c r="A12" s="1" t="s">
        <v>8</v>
      </c>
      <c r="B12" s="2">
        <v>0.01</v>
      </c>
      <c r="C12" s="2">
        <v>0.05</v>
      </c>
      <c r="D12" s="2">
        <v>0.03</v>
      </c>
    </row>
    <row r="13" spans="1:4" ht="12.75">
      <c r="A13" s="1" t="s">
        <v>9</v>
      </c>
      <c r="B13" s="2">
        <f>SUM(B3:B12)</f>
        <v>0.75</v>
      </c>
      <c r="C13" s="2">
        <f>SUM(C3:C12)</f>
        <v>1.12</v>
      </c>
      <c r="D13" s="2">
        <f>SUM(D3:D12)</f>
        <v>0.9950000000000001</v>
      </c>
    </row>
    <row r="14" ht="108.75" customHeight="1">
      <c r="A14" s="3" t="s">
        <v>19</v>
      </c>
    </row>
    <row r="15" spans="1:5" ht="27" customHeight="1">
      <c r="A15" s="1" t="s">
        <v>18</v>
      </c>
      <c r="E15" s="2">
        <v>0.4</v>
      </c>
    </row>
    <row r="16" spans="1:5" ht="14.25" customHeight="1">
      <c r="A16" s="3" t="s">
        <v>60</v>
      </c>
      <c r="E16" s="2">
        <v>0.28</v>
      </c>
    </row>
    <row r="17" spans="1:5" ht="14.25" customHeight="1">
      <c r="A17" s="3" t="s">
        <v>61</v>
      </c>
      <c r="E17" s="2">
        <v>0.02</v>
      </c>
    </row>
    <row r="18" spans="1:5" ht="12.75">
      <c r="A18" s="1" t="s">
        <v>14</v>
      </c>
      <c r="E18" s="2">
        <v>0.1</v>
      </c>
    </row>
    <row r="19" spans="1:5" ht="12.75">
      <c r="A19" s="1" t="s">
        <v>15</v>
      </c>
      <c r="E19" s="2">
        <v>0.15</v>
      </c>
    </row>
    <row r="20" spans="1:5" ht="12.75">
      <c r="A20" s="1" t="s">
        <v>17</v>
      </c>
      <c r="E20" s="2">
        <v>0.05</v>
      </c>
    </row>
    <row r="21" ht="12.75">
      <c r="F21" s="2">
        <v>0.1</v>
      </c>
    </row>
    <row r="22" ht="12.75">
      <c r="A22" s="1" t="s">
        <v>42</v>
      </c>
    </row>
    <row r="23" spans="5:6" ht="12.75">
      <c r="E23" s="2">
        <f>SUM(E2:E20)</f>
        <v>1</v>
      </c>
      <c r="F23" s="2">
        <f>SUM(F3:F21)</f>
        <v>0.1</v>
      </c>
    </row>
    <row r="24" ht="12.75">
      <c r="A24" s="1" t="s">
        <v>9</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F12" sqref="F12"/>
    </sheetView>
  </sheetViews>
  <sheetFormatPr defaultColWidth="9.140625" defaultRowHeight="12.75"/>
  <cols>
    <col min="1" max="1" width="24.7109375" style="0" customWidth="1"/>
    <col min="2" max="2" width="13.00390625" style="0" customWidth="1"/>
  </cols>
  <sheetData>
    <row r="1" ht="12.75">
      <c r="A1" t="s">
        <v>21</v>
      </c>
    </row>
    <row r="2" spans="1:7" s="1" customFormat="1" ht="25.5">
      <c r="A2" s="1" t="s">
        <v>31</v>
      </c>
      <c r="B2" s="1" t="s">
        <v>37</v>
      </c>
      <c r="C2" s="1" t="s">
        <v>30</v>
      </c>
      <c r="D2" s="1" t="s">
        <v>20</v>
      </c>
      <c r="E2" s="1" t="s">
        <v>32</v>
      </c>
      <c r="F2" s="1" t="s">
        <v>35</v>
      </c>
      <c r="G2" s="1" t="s">
        <v>38</v>
      </c>
    </row>
    <row r="3" ht="12.75">
      <c r="A3" t="s">
        <v>22</v>
      </c>
    </row>
    <row r="4" ht="12.75">
      <c r="A4" t="s">
        <v>23</v>
      </c>
    </row>
    <row r="5" ht="12.75">
      <c r="A5" t="s">
        <v>28</v>
      </c>
    </row>
    <row r="6" ht="12.75">
      <c r="A6" t="s">
        <v>24</v>
      </c>
    </row>
    <row r="7" ht="12.75">
      <c r="A7" t="s">
        <v>25</v>
      </c>
    </row>
    <row r="8" ht="12.75">
      <c r="A8" t="s">
        <v>26</v>
      </c>
    </row>
    <row r="9" ht="12.75">
      <c r="A9" t="s">
        <v>27</v>
      </c>
    </row>
    <row r="10" spans="1:6" ht="12.75">
      <c r="A10" t="s">
        <v>42</v>
      </c>
      <c r="F10" s="2">
        <v>0.05</v>
      </c>
    </row>
    <row r="11" spans="1:6" ht="12.75">
      <c r="A11" t="s">
        <v>57</v>
      </c>
      <c r="F11" s="2">
        <v>0.1</v>
      </c>
    </row>
    <row r="12" spans="1:6" ht="12.75">
      <c r="A12" t="s">
        <v>43</v>
      </c>
      <c r="F12" s="2">
        <v>0.04</v>
      </c>
    </row>
    <row r="13" ht="12.75">
      <c r="F13" s="2"/>
    </row>
    <row r="14" spans="1:6" ht="12.75">
      <c r="A14" t="s">
        <v>9</v>
      </c>
      <c r="F14">
        <f>SUM(F3:F13)</f>
        <v>0.19000000000000003</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15"/>
  <sheetViews>
    <sheetView workbookViewId="0" topLeftCell="A1">
      <selection activeCell="C2" sqref="C2:C11"/>
    </sheetView>
  </sheetViews>
  <sheetFormatPr defaultColWidth="9.140625" defaultRowHeight="12.75"/>
  <cols>
    <col min="1" max="1" width="36.8515625" style="0" customWidth="1"/>
  </cols>
  <sheetData>
    <row r="1" spans="2:5" s="1" customFormat="1" ht="25.5">
      <c r="B1" s="1" t="s">
        <v>45</v>
      </c>
      <c r="C1" s="1" t="s">
        <v>35</v>
      </c>
      <c r="D1" s="1" t="s">
        <v>44</v>
      </c>
      <c r="E1" s="1" t="s">
        <v>46</v>
      </c>
    </row>
    <row r="2" spans="1:3" ht="12.75">
      <c r="A2" t="s">
        <v>42</v>
      </c>
      <c r="C2" s="2">
        <v>0.05</v>
      </c>
    </row>
    <row r="3" ht="12.75">
      <c r="A3" t="s">
        <v>48</v>
      </c>
    </row>
    <row r="4" spans="1:3" ht="12.75">
      <c r="A4" t="s">
        <v>47</v>
      </c>
      <c r="C4" s="2">
        <v>0.02</v>
      </c>
    </row>
    <row r="5" spans="1:3" ht="12.75">
      <c r="A5" t="s">
        <v>49</v>
      </c>
      <c r="C5" s="2">
        <v>0.02</v>
      </c>
    </row>
    <row r="6" spans="1:3" ht="12.75">
      <c r="A6" t="s">
        <v>51</v>
      </c>
      <c r="C6" s="2">
        <v>0.02</v>
      </c>
    </row>
    <row r="7" ht="12.75">
      <c r="A7" t="s">
        <v>52</v>
      </c>
    </row>
    <row r="8" ht="12.75">
      <c r="A8" t="s">
        <v>53</v>
      </c>
    </row>
    <row r="9" ht="12.75">
      <c r="A9" t="s">
        <v>54</v>
      </c>
    </row>
    <row r="10" ht="12.75">
      <c r="A10" t="s">
        <v>55</v>
      </c>
    </row>
    <row r="11" ht="12.75">
      <c r="A11" t="s">
        <v>56</v>
      </c>
    </row>
    <row r="15" spans="1:3" ht="12.75">
      <c r="A15" t="s">
        <v>9</v>
      </c>
      <c r="C15" s="2">
        <f>SUM(C2:C14)</f>
        <v>0.11000000000000001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P48"/>
  <sheetViews>
    <sheetView tabSelected="1" workbookViewId="0" topLeftCell="A3">
      <pane ySplit="4890" topLeftCell="BM25" activePane="bottomLeft" state="split"/>
      <selection pane="topLeft" activeCell="B19" sqref="B19"/>
      <selection pane="bottomLeft" activeCell="A36" sqref="A36:A47"/>
    </sheetView>
  </sheetViews>
  <sheetFormatPr defaultColWidth="9.140625" defaultRowHeight="12.75"/>
  <cols>
    <col min="1" max="1" width="3.28125" style="16" customWidth="1"/>
    <col min="2" max="2" width="38.421875" style="17" customWidth="1"/>
    <col min="3" max="3" width="5.57421875" style="0" customWidth="1"/>
    <col min="4" max="4" width="6.57421875" style="0" customWidth="1"/>
    <col min="5" max="5" width="6.8515625" style="0" customWidth="1"/>
    <col min="6" max="6" width="7.140625" style="0" customWidth="1"/>
    <col min="7" max="7" width="7.00390625" style="0" customWidth="1"/>
    <col min="8" max="8" width="6.57421875" style="0" customWidth="1"/>
    <col min="9" max="9" width="7.421875" style="0" customWidth="1"/>
    <col min="10" max="10" width="6.57421875" style="0" customWidth="1"/>
    <col min="11" max="11" width="6.8515625" style="0" customWidth="1"/>
    <col min="12" max="12" width="6.57421875" style="0" customWidth="1"/>
    <col min="13" max="13" width="5.7109375" style="0" customWidth="1"/>
    <col min="14" max="14" width="6.8515625" style="0" customWidth="1"/>
    <col min="15" max="15" width="5.57421875" style="0" customWidth="1"/>
    <col min="16" max="16" width="5.140625" style="0" customWidth="1"/>
  </cols>
  <sheetData>
    <row r="1" spans="1:16" s="21" customFormat="1" ht="12.75">
      <c r="A1" s="19"/>
      <c r="B1" s="20"/>
      <c r="C1" s="18" t="s">
        <v>64</v>
      </c>
      <c r="D1" s="18"/>
      <c r="E1" s="26" t="s">
        <v>21</v>
      </c>
      <c r="F1" s="26"/>
      <c r="G1" s="26"/>
      <c r="H1" s="26"/>
      <c r="I1" s="27" t="s">
        <v>65</v>
      </c>
      <c r="J1" s="27"/>
      <c r="K1" s="27"/>
      <c r="L1" s="28" t="s">
        <v>66</v>
      </c>
      <c r="M1" s="28"/>
      <c r="N1" s="25" t="s">
        <v>83</v>
      </c>
      <c r="O1" s="19"/>
      <c r="P1" s="19"/>
    </row>
    <row r="2" spans="1:16" s="23" customFormat="1" ht="36" customHeight="1">
      <c r="A2" s="22"/>
      <c r="B2" s="22"/>
      <c r="C2" s="11" t="s">
        <v>13</v>
      </c>
      <c r="D2" s="11" t="s">
        <v>58</v>
      </c>
      <c r="E2" s="10" t="s">
        <v>63</v>
      </c>
      <c r="F2" s="10" t="s">
        <v>59</v>
      </c>
      <c r="G2" s="10" t="s">
        <v>30</v>
      </c>
      <c r="H2" s="10" t="s">
        <v>20</v>
      </c>
      <c r="I2" s="13" t="s">
        <v>81</v>
      </c>
      <c r="J2" s="13" t="s">
        <v>44</v>
      </c>
      <c r="K2" s="13" t="s">
        <v>46</v>
      </c>
      <c r="L2" s="22" t="s">
        <v>38</v>
      </c>
      <c r="M2" s="22" t="s">
        <v>32</v>
      </c>
      <c r="N2" s="22" t="s">
        <v>35</v>
      </c>
      <c r="O2" s="22" t="s">
        <v>82</v>
      </c>
      <c r="P2" s="22" t="s">
        <v>80</v>
      </c>
    </row>
    <row r="3" spans="1:16" ht="10.5" customHeight="1">
      <c r="A3" s="7"/>
      <c r="B3" s="8" t="s">
        <v>9</v>
      </c>
      <c r="C3" s="5">
        <f>SUM(C4:C60)</f>
        <v>1</v>
      </c>
      <c r="D3" s="5">
        <f aca="true" t="shared" si="0" ref="D3:O3">SUM(D4:D60)</f>
        <v>1</v>
      </c>
      <c r="E3" s="5">
        <f t="shared" si="0"/>
        <v>0.49999999999999994</v>
      </c>
      <c r="F3" s="5">
        <f t="shared" si="0"/>
        <v>0.9999999999999999</v>
      </c>
      <c r="G3" s="5">
        <f t="shared" si="0"/>
        <v>1</v>
      </c>
      <c r="H3" s="5">
        <f t="shared" si="0"/>
        <v>1</v>
      </c>
      <c r="I3" s="5">
        <f t="shared" si="0"/>
        <v>1</v>
      </c>
      <c r="J3" s="5">
        <f t="shared" si="0"/>
        <v>1</v>
      </c>
      <c r="K3" s="5">
        <f t="shared" si="0"/>
        <v>1</v>
      </c>
      <c r="L3" s="5">
        <f t="shared" si="0"/>
        <v>1</v>
      </c>
      <c r="M3" s="5">
        <f t="shared" si="0"/>
        <v>1</v>
      </c>
      <c r="N3" s="5">
        <f t="shared" si="0"/>
        <v>1.0000000000000002</v>
      </c>
      <c r="O3" s="24">
        <f t="shared" si="0"/>
        <v>11.5</v>
      </c>
      <c r="P3" s="24">
        <f>SUM(P4:P47)</f>
        <v>11.5</v>
      </c>
    </row>
    <row r="4" spans="1:16" ht="10.5" customHeight="1">
      <c r="A4" s="29" t="s">
        <v>21</v>
      </c>
      <c r="B4" s="10" t="s">
        <v>78</v>
      </c>
      <c r="C4" s="4"/>
      <c r="D4" s="4"/>
      <c r="E4" s="5">
        <v>0.25</v>
      </c>
      <c r="F4" s="5">
        <v>0.2</v>
      </c>
      <c r="G4" s="5">
        <v>0.3</v>
      </c>
      <c r="H4" s="6">
        <v>0.2</v>
      </c>
      <c r="I4" s="4"/>
      <c r="J4" s="4"/>
      <c r="K4" s="4"/>
      <c r="L4" s="4"/>
      <c r="M4" s="5"/>
      <c r="N4" s="4"/>
      <c r="O4" s="5">
        <f>SUM(C4:N4)</f>
        <v>0.95</v>
      </c>
      <c r="P4" s="33">
        <f>SUM(O4:O12)</f>
        <v>4.24</v>
      </c>
    </row>
    <row r="5" spans="1:16" ht="10.5" customHeight="1">
      <c r="A5" s="29"/>
      <c r="B5" s="10" t="s">
        <v>23</v>
      </c>
      <c r="C5" s="4"/>
      <c r="D5" s="4"/>
      <c r="E5" s="5">
        <v>0.05</v>
      </c>
      <c r="F5" s="5">
        <v>0.1</v>
      </c>
      <c r="G5" s="5">
        <v>0.2</v>
      </c>
      <c r="H5" s="6">
        <v>0.15</v>
      </c>
      <c r="I5" s="4"/>
      <c r="J5" s="4"/>
      <c r="K5" s="4"/>
      <c r="L5" s="4"/>
      <c r="M5" s="5"/>
      <c r="N5" s="4"/>
      <c r="O5" s="5">
        <f aca="true" t="shared" si="1" ref="O5:O47">SUM(C5:N5)</f>
        <v>0.5</v>
      </c>
      <c r="P5" s="33"/>
    </row>
    <row r="6" spans="1:16" ht="10.5" customHeight="1">
      <c r="A6" s="29"/>
      <c r="B6" s="10" t="s">
        <v>70</v>
      </c>
      <c r="C6" s="4"/>
      <c r="D6" s="4"/>
      <c r="E6" s="5">
        <v>0.05</v>
      </c>
      <c r="F6" s="5">
        <v>0.2</v>
      </c>
      <c r="G6" s="5">
        <v>0.1</v>
      </c>
      <c r="H6" s="6">
        <v>0.15</v>
      </c>
      <c r="I6" s="4"/>
      <c r="J6" s="4"/>
      <c r="K6" s="4"/>
      <c r="L6" s="4"/>
      <c r="M6" s="5">
        <v>0.3</v>
      </c>
      <c r="N6" s="5">
        <v>0.04</v>
      </c>
      <c r="O6" s="5">
        <f t="shared" si="1"/>
        <v>0.8400000000000001</v>
      </c>
      <c r="P6" s="33"/>
    </row>
    <row r="7" spans="1:16" ht="10.5" customHeight="1">
      <c r="A7" s="29"/>
      <c r="B7" s="10" t="s">
        <v>24</v>
      </c>
      <c r="C7" s="4"/>
      <c r="D7" s="4"/>
      <c r="E7" s="5">
        <v>0.1</v>
      </c>
      <c r="F7" s="5">
        <v>0.1</v>
      </c>
      <c r="G7" s="5">
        <v>0.02</v>
      </c>
      <c r="H7" s="6">
        <v>0.2</v>
      </c>
      <c r="I7" s="4"/>
      <c r="J7" s="4"/>
      <c r="K7" s="4"/>
      <c r="L7" s="4"/>
      <c r="M7" s="5"/>
      <c r="N7" s="4"/>
      <c r="O7" s="5">
        <f t="shared" si="1"/>
        <v>0.42000000000000004</v>
      </c>
      <c r="P7" s="33"/>
    </row>
    <row r="8" spans="1:16" ht="10.5" customHeight="1">
      <c r="A8" s="29"/>
      <c r="B8" s="10" t="s">
        <v>25</v>
      </c>
      <c r="C8" s="4"/>
      <c r="D8" s="4"/>
      <c r="E8" s="4"/>
      <c r="F8" s="4"/>
      <c r="G8" s="4"/>
      <c r="H8" s="6">
        <v>0.05</v>
      </c>
      <c r="I8" s="4"/>
      <c r="J8" s="4"/>
      <c r="K8" s="4"/>
      <c r="L8" s="4"/>
      <c r="M8" s="5"/>
      <c r="N8" s="4"/>
      <c r="O8" s="5">
        <f t="shared" si="1"/>
        <v>0.05</v>
      </c>
      <c r="P8" s="33"/>
    </row>
    <row r="9" spans="1:16" ht="10.5" customHeight="1">
      <c r="A9" s="29"/>
      <c r="B9" s="10" t="s">
        <v>26</v>
      </c>
      <c r="C9" s="4"/>
      <c r="D9" s="4"/>
      <c r="E9" s="5">
        <v>0.05</v>
      </c>
      <c r="F9" s="5">
        <v>0.3</v>
      </c>
      <c r="G9" s="5">
        <v>0.2</v>
      </c>
      <c r="H9" s="6">
        <v>0.2</v>
      </c>
      <c r="I9" s="4"/>
      <c r="J9" s="4"/>
      <c r="K9" s="4"/>
      <c r="L9" s="4"/>
      <c r="M9" s="5">
        <v>0.05</v>
      </c>
      <c r="N9" s="5">
        <v>0.05</v>
      </c>
      <c r="O9" s="5">
        <f t="shared" si="1"/>
        <v>0.8500000000000001</v>
      </c>
      <c r="P9" s="33"/>
    </row>
    <row r="10" spans="1:16" ht="10.5" customHeight="1">
      <c r="A10" s="29"/>
      <c r="B10" s="10" t="s">
        <v>79</v>
      </c>
      <c r="C10" s="4"/>
      <c r="D10" s="4"/>
      <c r="E10" s="4"/>
      <c r="F10" s="5">
        <v>0.1</v>
      </c>
      <c r="G10" s="5">
        <v>0.1</v>
      </c>
      <c r="H10" s="6">
        <v>0.05</v>
      </c>
      <c r="I10" s="4"/>
      <c r="J10" s="4"/>
      <c r="K10" s="4"/>
      <c r="L10" s="4"/>
      <c r="M10" s="5"/>
      <c r="N10" s="5">
        <v>0.1</v>
      </c>
      <c r="O10" s="5">
        <f t="shared" si="1"/>
        <v>0.35</v>
      </c>
      <c r="P10" s="33"/>
    </row>
    <row r="11" spans="1:16" ht="10.5" customHeight="1">
      <c r="A11" s="29"/>
      <c r="B11" s="10" t="s">
        <v>67</v>
      </c>
      <c r="C11" s="4"/>
      <c r="D11" s="4"/>
      <c r="E11" s="4"/>
      <c r="F11" s="4"/>
      <c r="G11" s="5">
        <v>0.08</v>
      </c>
      <c r="H11" s="4"/>
      <c r="I11" s="4"/>
      <c r="J11" s="4"/>
      <c r="K11" s="4"/>
      <c r="L11" s="4"/>
      <c r="M11" s="5"/>
      <c r="N11" s="5">
        <v>0.07</v>
      </c>
      <c r="O11" s="5">
        <f t="shared" si="1"/>
        <v>0.15000000000000002</v>
      </c>
      <c r="P11" s="33"/>
    </row>
    <row r="12" spans="1:16" ht="10.5" customHeight="1">
      <c r="A12" s="29"/>
      <c r="B12" s="10" t="s">
        <v>57</v>
      </c>
      <c r="C12" s="4"/>
      <c r="D12" s="4"/>
      <c r="E12" s="4"/>
      <c r="F12" s="4"/>
      <c r="G12" s="4"/>
      <c r="H12" s="4"/>
      <c r="I12" s="4"/>
      <c r="J12" s="4"/>
      <c r="K12" s="4"/>
      <c r="L12" s="4"/>
      <c r="M12" s="5">
        <v>0.05</v>
      </c>
      <c r="N12" s="5">
        <v>0.08</v>
      </c>
      <c r="O12" s="5">
        <f t="shared" si="1"/>
        <v>0.13</v>
      </c>
      <c r="P12" s="33"/>
    </row>
    <row r="13" spans="1:16" ht="10.5" customHeight="1">
      <c r="A13" s="34" t="s">
        <v>66</v>
      </c>
      <c r="B13" s="9" t="s">
        <v>69</v>
      </c>
      <c r="C13" s="4"/>
      <c r="D13" s="4"/>
      <c r="E13" s="4"/>
      <c r="F13" s="4"/>
      <c r="G13" s="4"/>
      <c r="H13" s="4"/>
      <c r="I13" s="4"/>
      <c r="J13" s="4"/>
      <c r="K13" s="4"/>
      <c r="L13" s="5">
        <v>0.12</v>
      </c>
      <c r="M13" s="5">
        <v>0.05</v>
      </c>
      <c r="N13" s="5">
        <v>0.12</v>
      </c>
      <c r="O13" s="5">
        <f t="shared" si="1"/>
        <v>0.29</v>
      </c>
      <c r="P13" s="32">
        <f>SUM(O13:O18)</f>
        <v>2.0900000000000003</v>
      </c>
    </row>
    <row r="14" spans="1:16" ht="10.5" customHeight="1">
      <c r="A14" s="34"/>
      <c r="B14" s="9" t="s">
        <v>71</v>
      </c>
      <c r="C14" s="4"/>
      <c r="D14" s="4"/>
      <c r="E14" s="4"/>
      <c r="F14" s="4"/>
      <c r="G14" s="4"/>
      <c r="H14" s="4"/>
      <c r="I14" s="4"/>
      <c r="J14" s="4"/>
      <c r="K14" s="4"/>
      <c r="L14" s="5">
        <v>0.73</v>
      </c>
      <c r="M14" s="5">
        <v>0.3</v>
      </c>
      <c r="N14" s="5">
        <v>0.13</v>
      </c>
      <c r="O14" s="5">
        <f t="shared" si="1"/>
        <v>1.1600000000000001</v>
      </c>
      <c r="P14" s="32"/>
    </row>
    <row r="15" spans="1:16" ht="10.5" customHeight="1">
      <c r="A15" s="34"/>
      <c r="B15" s="9" t="s">
        <v>34</v>
      </c>
      <c r="C15" s="4"/>
      <c r="D15" s="4"/>
      <c r="E15" s="4"/>
      <c r="F15" s="4"/>
      <c r="G15" s="4"/>
      <c r="H15" s="4"/>
      <c r="I15" s="4"/>
      <c r="J15" s="4"/>
      <c r="K15" s="4"/>
      <c r="L15" s="5"/>
      <c r="M15" s="5">
        <v>0.1</v>
      </c>
      <c r="N15" s="5">
        <v>0.04</v>
      </c>
      <c r="O15" s="5">
        <f t="shared" si="1"/>
        <v>0.14</v>
      </c>
      <c r="P15" s="32"/>
    </row>
    <row r="16" spans="1:16" ht="10.5" customHeight="1">
      <c r="A16" s="34"/>
      <c r="B16" s="9" t="s">
        <v>36</v>
      </c>
      <c r="C16" s="4"/>
      <c r="D16" s="4"/>
      <c r="E16" s="4"/>
      <c r="F16" s="4"/>
      <c r="G16" s="4"/>
      <c r="H16" s="4"/>
      <c r="I16" s="4"/>
      <c r="J16" s="4"/>
      <c r="K16" s="4"/>
      <c r="L16" s="5">
        <v>0.1</v>
      </c>
      <c r="M16" s="5"/>
      <c r="N16" s="5">
        <v>0.05</v>
      </c>
      <c r="O16" s="5">
        <f t="shared" si="1"/>
        <v>0.15000000000000002</v>
      </c>
      <c r="P16" s="32"/>
    </row>
    <row r="17" spans="1:16" ht="10.5" customHeight="1">
      <c r="A17" s="34"/>
      <c r="B17" s="9" t="s">
        <v>39</v>
      </c>
      <c r="C17" s="4"/>
      <c r="D17" s="4"/>
      <c r="E17" s="4"/>
      <c r="F17" s="4"/>
      <c r="G17" s="4"/>
      <c r="H17" s="4"/>
      <c r="I17" s="4"/>
      <c r="J17" s="4"/>
      <c r="K17" s="4"/>
      <c r="L17" s="5"/>
      <c r="M17" s="5">
        <v>0.1</v>
      </c>
      <c r="N17" s="5">
        <v>0.05</v>
      </c>
      <c r="O17" s="5">
        <f t="shared" si="1"/>
        <v>0.15000000000000002</v>
      </c>
      <c r="P17" s="32"/>
    </row>
    <row r="18" spans="1:16" ht="10.5" customHeight="1">
      <c r="A18" s="34"/>
      <c r="B18" s="9" t="s">
        <v>40</v>
      </c>
      <c r="C18" s="4"/>
      <c r="D18" s="4"/>
      <c r="E18" s="4"/>
      <c r="F18" s="4"/>
      <c r="G18" s="4"/>
      <c r="H18" s="4"/>
      <c r="I18" s="4"/>
      <c r="J18" s="4"/>
      <c r="K18" s="4"/>
      <c r="L18" s="5">
        <v>0.05</v>
      </c>
      <c r="M18" s="5">
        <v>0.05</v>
      </c>
      <c r="N18" s="5">
        <v>0.1</v>
      </c>
      <c r="O18" s="5">
        <f t="shared" si="1"/>
        <v>0.2</v>
      </c>
      <c r="P18" s="32"/>
    </row>
    <row r="19" spans="1:16" ht="10.5" customHeight="1">
      <c r="A19" s="35" t="s">
        <v>86</v>
      </c>
      <c r="B19" s="11" t="s">
        <v>85</v>
      </c>
      <c r="C19" s="4"/>
      <c r="D19" s="4"/>
      <c r="E19" s="4"/>
      <c r="F19" s="4"/>
      <c r="G19" s="4"/>
      <c r="H19" s="4"/>
      <c r="I19" s="4"/>
      <c r="J19" s="4"/>
      <c r="K19" s="4"/>
      <c r="L19" s="5"/>
      <c r="M19" s="5"/>
      <c r="N19" s="5">
        <v>0.03</v>
      </c>
      <c r="O19" s="5">
        <f t="shared" si="1"/>
        <v>0.03</v>
      </c>
      <c r="P19" s="31">
        <f>SUM(O19:O35)</f>
        <v>2.0300000000000002</v>
      </c>
    </row>
    <row r="20" spans="1:16" ht="21.75" customHeight="1">
      <c r="A20" s="35"/>
      <c r="B20" s="11" t="s">
        <v>0</v>
      </c>
      <c r="C20" s="4"/>
      <c r="D20" s="5">
        <v>0.08</v>
      </c>
      <c r="E20" s="4"/>
      <c r="F20" s="4"/>
      <c r="G20" s="4"/>
      <c r="H20" s="4"/>
      <c r="I20" s="4"/>
      <c r="J20" s="4"/>
      <c r="K20" s="4"/>
      <c r="L20" s="5"/>
      <c r="M20" s="5"/>
      <c r="N20" s="5"/>
      <c r="O20" s="5">
        <f t="shared" si="1"/>
        <v>0.08</v>
      </c>
      <c r="P20" s="31"/>
    </row>
    <row r="21" spans="1:16" ht="12" customHeight="1">
      <c r="A21" s="35"/>
      <c r="B21" s="11" t="s">
        <v>1</v>
      </c>
      <c r="C21" s="4"/>
      <c r="D21" s="5">
        <v>0.28</v>
      </c>
      <c r="E21" s="4"/>
      <c r="F21" s="4"/>
      <c r="G21" s="4"/>
      <c r="H21" s="4"/>
      <c r="I21" s="4"/>
      <c r="J21" s="4"/>
      <c r="K21" s="4"/>
      <c r="L21" s="5"/>
      <c r="M21" s="5"/>
      <c r="N21" s="5"/>
      <c r="O21" s="5">
        <f t="shared" si="1"/>
        <v>0.28</v>
      </c>
      <c r="P21" s="31"/>
    </row>
    <row r="22" spans="1:16" ht="22.5" customHeight="1">
      <c r="A22" s="35"/>
      <c r="B22" s="11" t="s">
        <v>2</v>
      </c>
      <c r="C22" s="4"/>
      <c r="D22" s="5">
        <v>0.02</v>
      </c>
      <c r="E22" s="4"/>
      <c r="F22" s="4"/>
      <c r="G22" s="4"/>
      <c r="H22" s="4"/>
      <c r="I22" s="4"/>
      <c r="J22" s="4"/>
      <c r="K22" s="4"/>
      <c r="L22" s="5"/>
      <c r="M22" s="5"/>
      <c r="N22" s="5"/>
      <c r="O22" s="5">
        <f t="shared" si="1"/>
        <v>0.02</v>
      </c>
      <c r="P22" s="31"/>
    </row>
    <row r="23" spans="1:16" ht="22.5">
      <c r="A23" s="35"/>
      <c r="B23" s="11" t="s">
        <v>3</v>
      </c>
      <c r="C23" s="4"/>
      <c r="D23" s="5">
        <v>0.05</v>
      </c>
      <c r="E23" s="4"/>
      <c r="F23" s="4"/>
      <c r="G23" s="4"/>
      <c r="H23" s="4"/>
      <c r="I23" s="4"/>
      <c r="J23" s="4"/>
      <c r="K23" s="4"/>
      <c r="L23" s="5"/>
      <c r="M23" s="5"/>
      <c r="N23" s="5"/>
      <c r="O23" s="5">
        <f t="shared" si="1"/>
        <v>0.05</v>
      </c>
      <c r="P23" s="31"/>
    </row>
    <row r="24" spans="1:16" ht="21" customHeight="1">
      <c r="A24" s="35"/>
      <c r="B24" s="11" t="s">
        <v>62</v>
      </c>
      <c r="C24" s="4"/>
      <c r="D24" s="5">
        <v>0.18</v>
      </c>
      <c r="E24" s="4"/>
      <c r="F24" s="4"/>
      <c r="G24" s="4"/>
      <c r="H24" s="4"/>
      <c r="I24" s="4"/>
      <c r="J24" s="4"/>
      <c r="K24" s="4"/>
      <c r="L24" s="5"/>
      <c r="M24" s="5"/>
      <c r="N24" s="5"/>
      <c r="O24" s="5">
        <f t="shared" si="1"/>
        <v>0.18</v>
      </c>
      <c r="P24" s="31"/>
    </row>
    <row r="25" spans="1:16" ht="24" customHeight="1">
      <c r="A25" s="35"/>
      <c r="B25" s="11" t="s">
        <v>4</v>
      </c>
      <c r="C25" s="4"/>
      <c r="D25" s="5">
        <v>0.02</v>
      </c>
      <c r="E25" s="4"/>
      <c r="F25" s="4"/>
      <c r="G25" s="4"/>
      <c r="H25" s="4"/>
      <c r="I25" s="4"/>
      <c r="J25" s="4"/>
      <c r="K25" s="4"/>
      <c r="L25" s="5"/>
      <c r="M25" s="5"/>
      <c r="N25" s="5"/>
      <c r="O25" s="5">
        <f t="shared" si="1"/>
        <v>0.02</v>
      </c>
      <c r="P25" s="31"/>
    </row>
    <row r="26" spans="1:16" ht="22.5">
      <c r="A26" s="35"/>
      <c r="B26" s="11" t="s">
        <v>5</v>
      </c>
      <c r="C26" s="4"/>
      <c r="D26" s="5">
        <v>0.19</v>
      </c>
      <c r="E26" s="4"/>
      <c r="F26" s="4"/>
      <c r="G26" s="4"/>
      <c r="H26" s="4"/>
      <c r="I26" s="4"/>
      <c r="J26" s="4"/>
      <c r="K26" s="4"/>
      <c r="L26" s="5"/>
      <c r="M26" s="5"/>
      <c r="N26" s="5"/>
      <c r="O26" s="5">
        <f t="shared" si="1"/>
        <v>0.19</v>
      </c>
      <c r="P26" s="31"/>
    </row>
    <row r="27" spans="1:16" ht="24" customHeight="1">
      <c r="A27" s="35"/>
      <c r="B27" s="11" t="s">
        <v>6</v>
      </c>
      <c r="C27" s="4"/>
      <c r="D27" s="5">
        <v>0.02</v>
      </c>
      <c r="E27" s="4"/>
      <c r="F27" s="4"/>
      <c r="G27" s="4"/>
      <c r="H27" s="4"/>
      <c r="I27" s="4"/>
      <c r="J27" s="4"/>
      <c r="K27" s="4"/>
      <c r="L27" s="5"/>
      <c r="M27" s="5"/>
      <c r="N27" s="5"/>
      <c r="O27" s="5">
        <f t="shared" si="1"/>
        <v>0.02</v>
      </c>
      <c r="P27" s="31"/>
    </row>
    <row r="28" spans="1:16" ht="36" customHeight="1">
      <c r="A28" s="35"/>
      <c r="B28" s="11" t="s">
        <v>7</v>
      </c>
      <c r="C28" s="4"/>
      <c r="D28" s="5">
        <v>0.13</v>
      </c>
      <c r="E28" s="4"/>
      <c r="F28" s="4"/>
      <c r="G28" s="4"/>
      <c r="H28" s="4"/>
      <c r="I28" s="4"/>
      <c r="J28" s="4"/>
      <c r="K28" s="4"/>
      <c r="L28" s="5"/>
      <c r="M28" s="5"/>
      <c r="N28" s="5"/>
      <c r="O28" s="5">
        <f t="shared" si="1"/>
        <v>0.13</v>
      </c>
      <c r="P28" s="31"/>
    </row>
    <row r="29" spans="1:16" ht="12.75">
      <c r="A29" s="35"/>
      <c r="B29" s="11" t="s">
        <v>8</v>
      </c>
      <c r="C29" s="4"/>
      <c r="D29" s="5">
        <v>0.03</v>
      </c>
      <c r="E29" s="4"/>
      <c r="F29" s="4"/>
      <c r="G29" s="4"/>
      <c r="H29" s="4"/>
      <c r="I29" s="4"/>
      <c r="J29" s="4"/>
      <c r="K29" s="4"/>
      <c r="L29" s="5"/>
      <c r="M29" s="5"/>
      <c r="N29" s="5"/>
      <c r="O29" s="5">
        <f t="shared" si="1"/>
        <v>0.03</v>
      </c>
      <c r="P29" s="31"/>
    </row>
    <row r="30" spans="1:16" ht="33.75">
      <c r="A30" s="35"/>
      <c r="B30" s="11" t="s">
        <v>18</v>
      </c>
      <c r="C30" s="5">
        <v>0.4</v>
      </c>
      <c r="D30" s="4"/>
      <c r="E30" s="4"/>
      <c r="F30" s="4"/>
      <c r="G30" s="4"/>
      <c r="H30" s="4"/>
      <c r="I30" s="4"/>
      <c r="J30" s="4"/>
      <c r="K30" s="4"/>
      <c r="L30" s="5"/>
      <c r="M30" s="5"/>
      <c r="N30" s="5"/>
      <c r="O30" s="5">
        <f t="shared" si="1"/>
        <v>0.4</v>
      </c>
      <c r="P30" s="31"/>
    </row>
    <row r="31" spans="1:16" ht="12.75">
      <c r="A31" s="35"/>
      <c r="B31" s="12" t="s">
        <v>60</v>
      </c>
      <c r="C31" s="5">
        <v>0.28</v>
      </c>
      <c r="D31" s="4"/>
      <c r="E31" s="4"/>
      <c r="F31" s="4"/>
      <c r="G31" s="4"/>
      <c r="H31" s="4"/>
      <c r="I31" s="4"/>
      <c r="J31" s="4"/>
      <c r="K31" s="4"/>
      <c r="L31" s="5"/>
      <c r="M31" s="5"/>
      <c r="N31" s="5"/>
      <c r="O31" s="5">
        <f t="shared" si="1"/>
        <v>0.28</v>
      </c>
      <c r="P31" s="31"/>
    </row>
    <row r="32" spans="1:16" ht="13.5" customHeight="1">
      <c r="A32" s="35"/>
      <c r="B32" s="12" t="s">
        <v>61</v>
      </c>
      <c r="C32" s="5">
        <v>0.02</v>
      </c>
      <c r="D32" s="4"/>
      <c r="E32" s="4"/>
      <c r="F32" s="4"/>
      <c r="G32" s="4"/>
      <c r="H32" s="4"/>
      <c r="I32" s="4"/>
      <c r="J32" s="4"/>
      <c r="K32" s="4"/>
      <c r="L32" s="5"/>
      <c r="M32" s="5"/>
      <c r="N32" s="5"/>
      <c r="O32" s="5">
        <f t="shared" si="1"/>
        <v>0.02</v>
      </c>
      <c r="P32" s="31"/>
    </row>
    <row r="33" spans="1:16" ht="22.5">
      <c r="A33" s="35"/>
      <c r="B33" s="11" t="s">
        <v>14</v>
      </c>
      <c r="C33" s="5">
        <v>0.1</v>
      </c>
      <c r="D33" s="4"/>
      <c r="E33" s="4"/>
      <c r="F33" s="4"/>
      <c r="G33" s="4"/>
      <c r="H33" s="4"/>
      <c r="I33" s="4"/>
      <c r="J33" s="4"/>
      <c r="K33" s="4"/>
      <c r="L33" s="5"/>
      <c r="M33" s="5"/>
      <c r="N33" s="5"/>
      <c r="O33" s="5">
        <f t="shared" si="1"/>
        <v>0.1</v>
      </c>
      <c r="P33" s="31"/>
    </row>
    <row r="34" spans="1:16" ht="12.75">
      <c r="A34" s="35"/>
      <c r="B34" s="11" t="s">
        <v>15</v>
      </c>
      <c r="C34" s="5">
        <v>0.15</v>
      </c>
      <c r="D34" s="4"/>
      <c r="E34" s="4"/>
      <c r="F34" s="4"/>
      <c r="G34" s="4"/>
      <c r="H34" s="4"/>
      <c r="I34" s="4"/>
      <c r="J34" s="4"/>
      <c r="K34" s="4"/>
      <c r="L34" s="5"/>
      <c r="M34" s="5"/>
      <c r="N34" s="5"/>
      <c r="O34" s="5">
        <f t="shared" si="1"/>
        <v>0.15</v>
      </c>
      <c r="P34" s="31"/>
    </row>
    <row r="35" spans="1:16" ht="22.5">
      <c r="A35" s="35"/>
      <c r="B35" s="11" t="s">
        <v>17</v>
      </c>
      <c r="C35" s="5">
        <v>0.05</v>
      </c>
      <c r="D35" s="4"/>
      <c r="E35" s="4"/>
      <c r="F35" s="4"/>
      <c r="G35" s="4"/>
      <c r="H35" s="4"/>
      <c r="I35" s="4"/>
      <c r="J35" s="4"/>
      <c r="K35" s="4"/>
      <c r="L35" s="5"/>
      <c r="M35" s="5"/>
      <c r="N35" s="5"/>
      <c r="O35" s="5">
        <f t="shared" si="1"/>
        <v>0.05</v>
      </c>
      <c r="P35" s="31"/>
    </row>
    <row r="36" spans="1:16" ht="12.75">
      <c r="A36" s="36" t="s">
        <v>68</v>
      </c>
      <c r="B36" s="13" t="s">
        <v>84</v>
      </c>
      <c r="C36" s="4"/>
      <c r="D36" s="4"/>
      <c r="E36" s="4"/>
      <c r="F36" s="4"/>
      <c r="G36" s="4"/>
      <c r="H36" s="4"/>
      <c r="I36" s="5">
        <v>0.05</v>
      </c>
      <c r="J36" s="5">
        <v>0.02</v>
      </c>
      <c r="K36" s="5">
        <v>0.15</v>
      </c>
      <c r="L36" s="4"/>
      <c r="M36" s="4"/>
      <c r="N36" s="5">
        <v>0.05</v>
      </c>
      <c r="O36" s="5">
        <f t="shared" si="1"/>
        <v>0.27</v>
      </c>
      <c r="P36" s="30">
        <f>SUM(O36:O47)</f>
        <v>3.14</v>
      </c>
    </row>
    <row r="37" spans="1:16" ht="12.75">
      <c r="A37" s="36"/>
      <c r="B37" s="13" t="s">
        <v>74</v>
      </c>
      <c r="C37" s="4"/>
      <c r="D37" s="4"/>
      <c r="E37" s="4"/>
      <c r="F37" s="4"/>
      <c r="G37" s="4"/>
      <c r="H37" s="4"/>
      <c r="I37" s="5">
        <v>0.25</v>
      </c>
      <c r="J37" s="5">
        <v>0.15</v>
      </c>
      <c r="K37" s="5">
        <v>0.05</v>
      </c>
      <c r="L37" s="4"/>
      <c r="M37" s="4"/>
      <c r="N37" s="4"/>
      <c r="O37" s="5">
        <f t="shared" si="1"/>
        <v>0.45</v>
      </c>
      <c r="P37" s="30"/>
    </row>
    <row r="38" spans="1:16" ht="12.75">
      <c r="A38" s="36"/>
      <c r="B38" s="13" t="s">
        <v>47</v>
      </c>
      <c r="C38" s="4"/>
      <c r="D38" s="4"/>
      <c r="E38" s="4"/>
      <c r="F38" s="4"/>
      <c r="G38" s="4"/>
      <c r="H38" s="4"/>
      <c r="I38" s="5">
        <v>0.08</v>
      </c>
      <c r="J38" s="5">
        <v>0.2</v>
      </c>
      <c r="K38" s="5">
        <v>0.1</v>
      </c>
      <c r="L38" s="4"/>
      <c r="M38" s="4"/>
      <c r="N38" s="5">
        <v>0.02</v>
      </c>
      <c r="O38" s="5">
        <f t="shared" si="1"/>
        <v>0.4</v>
      </c>
      <c r="P38" s="30"/>
    </row>
    <row r="39" spans="1:16" ht="22.5">
      <c r="A39" s="36"/>
      <c r="B39" s="13" t="s">
        <v>73</v>
      </c>
      <c r="C39" s="4"/>
      <c r="D39" s="4"/>
      <c r="E39" s="4"/>
      <c r="F39" s="4"/>
      <c r="G39" s="4"/>
      <c r="H39" s="4"/>
      <c r="I39" s="5">
        <v>0.3</v>
      </c>
      <c r="J39" s="5">
        <v>0.07</v>
      </c>
      <c r="K39" s="5">
        <v>0.05</v>
      </c>
      <c r="L39" s="4"/>
      <c r="M39" s="4"/>
      <c r="N39" s="5">
        <v>0.02</v>
      </c>
      <c r="O39" s="5">
        <f t="shared" si="1"/>
        <v>0.44</v>
      </c>
      <c r="P39" s="30"/>
    </row>
    <row r="40" spans="1:16" ht="12.75">
      <c r="A40" s="36"/>
      <c r="B40" s="13" t="s">
        <v>51</v>
      </c>
      <c r="C40" s="4"/>
      <c r="D40" s="4"/>
      <c r="E40" s="4"/>
      <c r="F40" s="4"/>
      <c r="G40" s="4"/>
      <c r="H40" s="4"/>
      <c r="I40" s="5">
        <v>0.02</v>
      </c>
      <c r="J40" s="5">
        <v>0.05</v>
      </c>
      <c r="K40" s="5">
        <v>0.1</v>
      </c>
      <c r="L40" s="4"/>
      <c r="M40" s="4"/>
      <c r="N40" s="5">
        <v>0.02</v>
      </c>
      <c r="O40" s="5">
        <f t="shared" si="1"/>
        <v>0.19</v>
      </c>
      <c r="P40" s="30"/>
    </row>
    <row r="41" spans="1:16" ht="12.75">
      <c r="A41" s="36"/>
      <c r="B41" s="13" t="s">
        <v>52</v>
      </c>
      <c r="C41" s="4"/>
      <c r="D41" s="4"/>
      <c r="E41" s="4"/>
      <c r="F41" s="4"/>
      <c r="G41" s="4"/>
      <c r="H41" s="4"/>
      <c r="I41" s="5">
        <v>0.05</v>
      </c>
      <c r="J41" s="5">
        <v>0.05</v>
      </c>
      <c r="K41" s="5">
        <v>0.05</v>
      </c>
      <c r="L41" s="4"/>
      <c r="M41" s="4"/>
      <c r="N41" s="4"/>
      <c r="O41" s="5">
        <f t="shared" si="1"/>
        <v>0.15000000000000002</v>
      </c>
      <c r="P41" s="30"/>
    </row>
    <row r="42" spans="1:16" ht="14.25" customHeight="1">
      <c r="A42" s="36"/>
      <c r="B42" s="13" t="s">
        <v>72</v>
      </c>
      <c r="C42" s="4"/>
      <c r="D42" s="4"/>
      <c r="E42" s="4"/>
      <c r="F42" s="4"/>
      <c r="G42" s="4"/>
      <c r="H42" s="4"/>
      <c r="I42" s="5"/>
      <c r="J42" s="5">
        <v>0.1</v>
      </c>
      <c r="K42" s="5">
        <v>0.15</v>
      </c>
      <c r="L42" s="4"/>
      <c r="M42" s="4"/>
      <c r="N42" s="4"/>
      <c r="O42" s="5">
        <f t="shared" si="1"/>
        <v>0.25</v>
      </c>
      <c r="P42" s="30"/>
    </row>
    <row r="43" spans="1:16" ht="14.25" customHeight="1">
      <c r="A43" s="36"/>
      <c r="B43" s="13" t="s">
        <v>54</v>
      </c>
      <c r="C43" s="4"/>
      <c r="D43" s="4"/>
      <c r="E43" s="4"/>
      <c r="F43" s="4"/>
      <c r="G43" s="4"/>
      <c r="H43" s="4"/>
      <c r="I43" s="5"/>
      <c r="J43" s="5">
        <v>0.1</v>
      </c>
      <c r="K43" s="5">
        <v>0.1</v>
      </c>
      <c r="L43" s="4"/>
      <c r="M43" s="4"/>
      <c r="N43" s="4"/>
      <c r="O43" s="5">
        <f t="shared" si="1"/>
        <v>0.2</v>
      </c>
      <c r="P43" s="30"/>
    </row>
    <row r="44" spans="1:16" ht="12.75">
      <c r="A44" s="36"/>
      <c r="B44" s="13" t="s">
        <v>55</v>
      </c>
      <c r="C44" s="4"/>
      <c r="D44" s="4"/>
      <c r="E44" s="4"/>
      <c r="F44" s="4"/>
      <c r="G44" s="4"/>
      <c r="H44" s="4"/>
      <c r="I44" s="5">
        <v>0.03</v>
      </c>
      <c r="J44" s="5">
        <v>0.1</v>
      </c>
      <c r="K44" s="5">
        <v>0.1</v>
      </c>
      <c r="L44" s="4"/>
      <c r="M44" s="4"/>
      <c r="N44" s="4"/>
      <c r="O44" s="5">
        <f t="shared" si="1"/>
        <v>0.23</v>
      </c>
      <c r="P44" s="30"/>
    </row>
    <row r="45" spans="1:16" ht="22.5">
      <c r="A45" s="36"/>
      <c r="B45" s="13" t="s">
        <v>76</v>
      </c>
      <c r="C45" s="4"/>
      <c r="D45" s="4"/>
      <c r="E45" s="4"/>
      <c r="F45" s="4"/>
      <c r="G45" s="4"/>
      <c r="H45" s="4"/>
      <c r="I45" s="5">
        <v>0.17</v>
      </c>
      <c r="J45" s="5">
        <v>0.03</v>
      </c>
      <c r="K45" s="4"/>
      <c r="L45" s="4"/>
      <c r="M45" s="4"/>
      <c r="N45" s="4"/>
      <c r="O45" s="5">
        <f t="shared" si="1"/>
        <v>0.2</v>
      </c>
      <c r="P45" s="30"/>
    </row>
    <row r="46" spans="1:16" ht="22.5" customHeight="1">
      <c r="A46" s="36"/>
      <c r="B46" s="13" t="s">
        <v>77</v>
      </c>
      <c r="C46" s="4"/>
      <c r="D46" s="4"/>
      <c r="E46" s="4"/>
      <c r="F46" s="4"/>
      <c r="G46" s="4"/>
      <c r="H46" s="4"/>
      <c r="I46" s="5">
        <v>0.05</v>
      </c>
      <c r="J46" s="5">
        <v>0.08</v>
      </c>
      <c r="K46" s="5">
        <v>0.15</v>
      </c>
      <c r="L46" s="4"/>
      <c r="M46" s="4"/>
      <c r="N46" s="5">
        <v>0.01</v>
      </c>
      <c r="O46" s="5">
        <f t="shared" si="1"/>
        <v>0.29000000000000004</v>
      </c>
      <c r="P46" s="30"/>
    </row>
    <row r="47" spans="1:16" ht="12.75" customHeight="1">
      <c r="A47" s="36"/>
      <c r="B47" s="13" t="s">
        <v>75</v>
      </c>
      <c r="C47" s="4"/>
      <c r="D47" s="4"/>
      <c r="E47" s="4"/>
      <c r="F47" s="4"/>
      <c r="G47" s="4"/>
      <c r="H47" s="4"/>
      <c r="I47" s="5"/>
      <c r="J47" s="5">
        <v>0.05</v>
      </c>
      <c r="K47" s="5"/>
      <c r="L47" s="4"/>
      <c r="M47" s="4"/>
      <c r="N47" s="5">
        <v>0.02</v>
      </c>
      <c r="O47" s="5">
        <f t="shared" si="1"/>
        <v>0.07</v>
      </c>
      <c r="P47" s="30"/>
    </row>
    <row r="48" spans="1:2" ht="12.75" customHeight="1">
      <c r="A48" s="14"/>
      <c r="B48" s="15"/>
    </row>
  </sheetData>
  <mergeCells count="11">
    <mergeCell ref="A13:A18"/>
    <mergeCell ref="A19:A35"/>
    <mergeCell ref="A36:A47"/>
    <mergeCell ref="P36:P47"/>
    <mergeCell ref="P19:P35"/>
    <mergeCell ref="P13:P18"/>
    <mergeCell ref="P4:P12"/>
    <mergeCell ref="E1:H1"/>
    <mergeCell ref="I1:K1"/>
    <mergeCell ref="L1:M1"/>
    <mergeCell ref="A4:A12"/>
  </mergeCells>
  <printOptions/>
  <pageMargins left="0.75" right="0.75" top="1" bottom="1" header="0.5" footer="0.5"/>
  <pageSetup cellComments="asDisplayed" horizontalDpi="600" verticalDpi="600" orientation="portrait" scale="67" r:id="rId3"/>
  <legacyDrawing r:id="rId2"/>
</worksheet>
</file>

<file path=xl/worksheets/sheet5.xml><?xml version="1.0" encoding="utf-8"?>
<worksheet xmlns="http://schemas.openxmlformats.org/spreadsheetml/2006/main" xmlns:r="http://schemas.openxmlformats.org/officeDocument/2006/relationships">
  <dimension ref="B1:B2"/>
  <sheetViews>
    <sheetView workbookViewId="0" topLeftCell="A1">
      <selection activeCell="B2" sqref="B2"/>
    </sheetView>
  </sheetViews>
  <sheetFormatPr defaultColWidth="9.140625" defaultRowHeight="12.75"/>
  <sheetData>
    <row r="1" ht="12.75">
      <c r="B1" t="s">
        <v>35</v>
      </c>
    </row>
    <row r="2" ht="12.75">
      <c r="B2" s="2">
        <f>SUM(Apps!F23,Neteng!F14,Phone!C15,IEPM!B12)</f>
        <v>0.8500000000000001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12"/>
  <sheetViews>
    <sheetView workbookViewId="0" topLeftCell="A1">
      <selection activeCell="B2" sqref="B2:B9"/>
    </sheetView>
  </sheetViews>
  <sheetFormatPr defaultColWidth="9.140625" defaultRowHeight="12.75"/>
  <cols>
    <col min="1" max="1" width="24.140625" style="0" customWidth="1"/>
  </cols>
  <sheetData>
    <row r="1" spans="2:4" s="1" customFormat="1" ht="25.5">
      <c r="B1" s="1" t="s">
        <v>35</v>
      </c>
      <c r="C1" s="1" t="s">
        <v>38</v>
      </c>
      <c r="D1" s="1" t="s">
        <v>32</v>
      </c>
    </row>
    <row r="2" spans="1:3" ht="12.75">
      <c r="A2" t="s">
        <v>33</v>
      </c>
      <c r="B2" s="2">
        <v>0.1</v>
      </c>
      <c r="C2" s="2">
        <v>0.02</v>
      </c>
    </row>
    <row r="3" spans="1:3" ht="12.75">
      <c r="A3" t="s">
        <v>41</v>
      </c>
      <c r="B3" s="2">
        <v>0.05</v>
      </c>
      <c r="C3" s="2">
        <v>0.05</v>
      </c>
    </row>
    <row r="4" spans="1:3" ht="12.75">
      <c r="A4" t="s">
        <v>29</v>
      </c>
      <c r="C4" s="2">
        <v>0.8</v>
      </c>
    </row>
    <row r="5" spans="1:3" ht="12.75">
      <c r="A5" t="s">
        <v>34</v>
      </c>
      <c r="B5" s="2">
        <v>0.02</v>
      </c>
      <c r="C5" s="2">
        <v>0</v>
      </c>
    </row>
    <row r="6" spans="1:3" ht="12.75">
      <c r="A6" t="s">
        <v>36</v>
      </c>
      <c r="C6" s="2">
        <v>0.1</v>
      </c>
    </row>
    <row r="7" spans="1:3" ht="12.75">
      <c r="A7" t="s">
        <v>39</v>
      </c>
      <c r="B7" s="2">
        <v>0.05</v>
      </c>
      <c r="C7" s="2">
        <v>0</v>
      </c>
    </row>
    <row r="8" spans="1:3" ht="12.75">
      <c r="A8" t="s">
        <v>40</v>
      </c>
      <c r="B8" s="2">
        <v>0.1</v>
      </c>
      <c r="C8" s="2">
        <v>0</v>
      </c>
    </row>
    <row r="9" spans="1:3" ht="12.75">
      <c r="A9" t="s">
        <v>50</v>
      </c>
      <c r="B9" s="2">
        <v>0.13</v>
      </c>
      <c r="C9" s="2">
        <v>0.1</v>
      </c>
    </row>
    <row r="12" spans="1:2" ht="12.75">
      <c r="A12" t="s">
        <v>9</v>
      </c>
      <c r="B12" s="2">
        <f>SUM(B2:B10)</f>
        <v>0.45000000000000007</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Stanford Linear Accelerator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cottrell</dc:creator>
  <cp:keywords/>
  <dc:description/>
  <cp:lastModifiedBy>cottrell</cp:lastModifiedBy>
  <cp:lastPrinted>2007-09-20T00:42:35Z</cp:lastPrinted>
  <dcterms:created xsi:type="dcterms:W3CDTF">2007-09-19T15:45:02Z</dcterms:created>
  <dcterms:modified xsi:type="dcterms:W3CDTF">2007-09-20T17:34:46Z</dcterms:modified>
  <cp:category/>
  <cp:version/>
  <cp:contentType/>
  <cp:contentStatus/>
</cp:coreProperties>
</file>